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Scofied\Downloads\"/>
    </mc:Choice>
  </mc:AlternateContent>
  <xr:revisionPtr revIDLastSave="0" documentId="13_ncr:1_{561B491A-3A19-4804-8665-E81B2520DA8E}" xr6:coauthVersionLast="45" xr6:coauthVersionMax="45" xr10:uidLastSave="{00000000-0000-0000-0000-000000000000}"/>
  <bookViews>
    <workbookView xWindow="-120" yWindow="-120" windowWidth="20730" windowHeight="11160" activeTab="2" xr2:uid="{00000000-000D-0000-FFFF-FFFF00000000}"/>
  </bookViews>
  <sheets>
    <sheet name="Sheet1" sheetId="1" r:id="rId1"/>
    <sheet name="Sheet3" sheetId="2" r:id="rId2"/>
    <sheet name="NPV Profile computation" sheetId="3" r:id="rId3"/>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9" i="3" l="1"/>
  <c r="K19" i="3" s="1"/>
  <c r="H19" i="3"/>
  <c r="I19" i="3" s="1"/>
  <c r="G19" i="3"/>
  <c r="F19" i="3"/>
  <c r="D19" i="3"/>
  <c r="E19" i="3" s="1"/>
  <c r="J18" i="3"/>
  <c r="K18" i="3" s="1"/>
  <c r="H18" i="3"/>
  <c r="I18" i="3" s="1"/>
  <c r="F18" i="3"/>
  <c r="G18" i="3" s="1"/>
  <c r="D18" i="3"/>
  <c r="E18" i="3" s="1"/>
  <c r="J17" i="3"/>
  <c r="K17" i="3" s="1"/>
  <c r="H17" i="3"/>
  <c r="I17" i="3" s="1"/>
  <c r="G17" i="3"/>
  <c r="F17" i="3"/>
  <c r="D17" i="3"/>
  <c r="E17" i="3" s="1"/>
  <c r="J16" i="3"/>
  <c r="K16" i="3" s="1"/>
  <c r="H16" i="3"/>
  <c r="I16" i="3" s="1"/>
  <c r="F16" i="3"/>
  <c r="G16" i="3" s="1"/>
  <c r="G20" i="3" s="1"/>
  <c r="D16" i="3"/>
  <c r="E16" i="3" s="1"/>
  <c r="D5" i="3"/>
  <c r="J6" i="3"/>
  <c r="K6" i="3" s="1"/>
  <c r="J7" i="3"/>
  <c r="K7" i="3" s="1"/>
  <c r="J8" i="3"/>
  <c r="K8" i="3" s="1"/>
  <c r="J5" i="3"/>
  <c r="K5" i="3" s="1"/>
  <c r="H6" i="3"/>
  <c r="I6" i="3" s="1"/>
  <c r="H7" i="3"/>
  <c r="I7" i="3" s="1"/>
  <c r="H8" i="3"/>
  <c r="I8" i="3" s="1"/>
  <c r="H5" i="3"/>
  <c r="I5" i="3" s="1"/>
  <c r="F6" i="3"/>
  <c r="G6" i="3" s="1"/>
  <c r="F7" i="3"/>
  <c r="G7" i="3" s="1"/>
  <c r="F8" i="3"/>
  <c r="G8" i="3" s="1"/>
  <c r="F5" i="3"/>
  <c r="G5" i="3" s="1"/>
  <c r="D6" i="3"/>
  <c r="E6" i="3" s="1"/>
  <c r="D7" i="3"/>
  <c r="E7" i="3" s="1"/>
  <c r="D8" i="3"/>
  <c r="E8" i="3" s="1"/>
  <c r="K20" i="3" l="1"/>
  <c r="E20" i="3"/>
  <c r="I20" i="3"/>
  <c r="E5" i="3"/>
  <c r="E9" i="3" s="1"/>
  <c r="G9" i="3"/>
  <c r="I9" i="3"/>
  <c r="K9" i="3"/>
  <c r="G14" i="1"/>
  <c r="F14" i="1"/>
  <c r="G13" i="1" a="1"/>
  <c r="G13" i="1" s="1"/>
  <c r="F13" i="1" a="1"/>
  <c r="F13" i="1" s="1"/>
</calcChain>
</file>

<file path=xl/sharedStrings.xml><?xml version="1.0" encoding="utf-8"?>
<sst xmlns="http://schemas.openxmlformats.org/spreadsheetml/2006/main" count="59" uniqueCount="33">
  <si>
    <t>Year</t>
  </si>
  <si>
    <t>Project 1</t>
  </si>
  <si>
    <t>Project 2</t>
  </si>
  <si>
    <t xml:space="preserve"> </t>
  </si>
  <si>
    <t>Expected CFs associated with the Two Projects:</t>
  </si>
  <si>
    <t>Required Return of 12%</t>
  </si>
  <si>
    <t>Discount rate =</t>
  </si>
  <si>
    <t>Net Present Value</t>
  </si>
  <si>
    <t>Internal Rate of Return</t>
  </si>
  <si>
    <t>He will choose Project 1 when using IRR, it has a higher rate of return.</t>
  </si>
  <si>
    <t>IRR is not an acceptable method to compare two mutually exclusive projects because it's unrealistic that the firm will reinvest cash flow back at the project's IRR. IRR may not reflect the true rate at which cash flow can be reinvested.</t>
  </si>
  <si>
    <t>When using the NPV we come up with a different answer from our earlier findings when using IRR. Based on NPV we will recommend Project 2.</t>
  </si>
  <si>
    <t>NPV is an acceptable method when comparing two mutually exclusive projects because it employs a more realistic reinvestment rate assumption and a better indicator of profitability and share holder wealth. NPV method uses a reinvestment rate close to its current cost of capital.</t>
  </si>
  <si>
    <t>Project A evaluation</t>
  </si>
  <si>
    <t>NPV</t>
  </si>
  <si>
    <t>Pvif 10%</t>
  </si>
  <si>
    <t>Pvif 12%</t>
  </si>
  <si>
    <t>Pvif 14%</t>
  </si>
  <si>
    <t>Pvif 16%</t>
  </si>
  <si>
    <t xml:space="preserve">Present value </t>
  </si>
  <si>
    <t>Pvif= (1+r)^-n</t>
  </si>
  <si>
    <t>Project 2 evaluation</t>
  </si>
  <si>
    <t>Cost Of Capital</t>
  </si>
  <si>
    <t>NPV Profile for project 1 and 2</t>
  </si>
  <si>
    <t>5. Are both good in these situations?</t>
  </si>
  <si>
    <t>Whereas NPV shows the possible net increase in shareholders wealth after investing in the project, IRR on its part gives the rate at which the NPV will be zero</t>
  </si>
  <si>
    <t xml:space="preserve">The two evaluation methods are good for these situations in different ways. </t>
  </si>
  <si>
    <t xml:space="preserve">If the cost of capital goes beyond the IRR, then the project will experience a negative NPV and thus a reduction in investor wealth. </t>
  </si>
  <si>
    <t>Combining the two gives the project evaluation a better view of the different scenarios and the person evaluating can make a better informed decision.</t>
  </si>
  <si>
    <r>
      <t>6</t>
    </r>
    <r>
      <rPr>
        <sz val="12"/>
        <color rgb="FF000000"/>
        <rFont val="Times New Roman"/>
        <family val="1"/>
      </rPr>
      <t>. Provided the cost of capital is below the IRR, it will always choose the same project</t>
    </r>
  </si>
  <si>
    <t>This is because the IRR gives the discounting rate when the project will have a nil NPV and the project with higher IRR is always chosen.</t>
  </si>
  <si>
    <r>
      <t>7.</t>
    </r>
    <r>
      <rPr>
        <sz val="12"/>
        <color rgb="FF000000"/>
        <rFont val="Times New Roman"/>
        <family val="1"/>
      </rPr>
      <t xml:space="preserve"> No. NPV gives different decisions depending on the level of the discounting rate which is the cost of capital. </t>
    </r>
  </si>
  <si>
    <t>A project with higher cash flows in the initial years will be favourable when the cost of capital is low but projects with higher cash flows in later years will be favoured when the cost of capital is higher.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</si>
</sst>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0"/>
      <color rgb="FF000000"/>
      <name val="Arial"/>
    </font>
    <font>
      <sz val="12"/>
      <color theme="1"/>
      <name val="Arial"/>
      <family val="2"/>
    </font>
    <font>
      <sz val="10"/>
      <color theme="1"/>
      <name val="Arial"/>
      <family val="2"/>
    </font>
    <font>
      <sz val="10"/>
      <color rgb="FF000000"/>
      <name val="Calibri"/>
      <family val="2"/>
    </font>
    <font>
      <sz val="10"/>
      <color rgb="FF000000"/>
      <name val="Arial"/>
      <family val="2"/>
    </font>
    <font>
      <b/>
      <sz val="10"/>
      <color rgb="FF000000"/>
      <name val="Arial"/>
      <family val="2"/>
    </font>
    <font>
      <b/>
      <sz val="12"/>
      <color rgb="FF000000"/>
      <name val="Times New Roman"/>
      <family val="1"/>
    </font>
    <font>
      <sz val="12"/>
      <color rgb="FF000000"/>
      <name val="Times New Roman"/>
      <family val="1"/>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1">
    <xf numFmtId="0" fontId="0" fillId="0" borderId="0"/>
  </cellStyleXfs>
  <cellXfs count="33">
    <xf numFmtId="0" fontId="0" fillId="0" borderId="0" xfId="0" applyFont="1" applyAlignment="1"/>
    <xf numFmtId="0" fontId="1" fillId="0" borderId="0" xfId="0" applyFont="1" applyAlignment="1"/>
    <xf numFmtId="0" fontId="2" fillId="0" borderId="0" xfId="0" applyFont="1" applyAlignment="1"/>
    <xf numFmtId="0" fontId="1" fillId="0" borderId="0" xfId="0" applyFont="1"/>
    <xf numFmtId="3" fontId="2" fillId="0" borderId="0" xfId="0" applyNumberFormat="1" applyFont="1" applyAlignment="1"/>
    <xf numFmtId="10" fontId="2" fillId="0" borderId="0" xfId="0" applyNumberFormat="1" applyFont="1" applyAlignment="1"/>
    <xf numFmtId="3" fontId="1" fillId="0" borderId="0" xfId="0" applyNumberFormat="1" applyFont="1" applyAlignment="1"/>
    <xf numFmtId="9" fontId="1" fillId="0" borderId="0" xfId="0" applyNumberFormat="1" applyFont="1" applyAlignment="1"/>
    <xf numFmtId="164" fontId="1" fillId="0" borderId="0" xfId="0" applyNumberFormat="1" applyFont="1" applyAlignment="1"/>
    <xf numFmtId="0" fontId="1" fillId="0" borderId="0" xfId="0" applyFont="1" applyAlignment="1">
      <alignment wrapText="1"/>
    </xf>
    <xf numFmtId="0" fontId="0" fillId="0" borderId="0" xfId="0" applyAlignment="1"/>
    <xf numFmtId="0" fontId="5" fillId="0" borderId="0" xfId="0" applyFont="1" applyAlignment="1"/>
    <xf numFmtId="0" fontId="0" fillId="0" borderId="1" xfId="0" applyBorder="1" applyAlignment="1"/>
    <xf numFmtId="0" fontId="0" fillId="0" borderId="2" xfId="0" applyFont="1" applyBorder="1" applyAlignment="1"/>
    <xf numFmtId="0" fontId="0" fillId="0" borderId="3" xfId="0" applyFont="1" applyBorder="1" applyAlignment="1"/>
    <xf numFmtId="0" fontId="0" fillId="0" borderId="4" xfId="0" applyFont="1" applyBorder="1" applyAlignment="1"/>
    <xf numFmtId="0" fontId="0" fillId="0" borderId="0" xfId="0" applyFont="1" applyBorder="1" applyAlignment="1"/>
    <xf numFmtId="0" fontId="0" fillId="0" borderId="5" xfId="0" applyFont="1" applyBorder="1" applyAlignment="1"/>
    <xf numFmtId="0" fontId="0" fillId="0" borderId="0" xfId="0" applyBorder="1" applyAlignment="1"/>
    <xf numFmtId="0" fontId="4" fillId="0" borderId="0" xfId="0" applyFont="1" applyBorder="1" applyAlignment="1"/>
    <xf numFmtId="0" fontId="3" fillId="0" borderId="0" xfId="0" applyFont="1" applyBorder="1" applyAlignment="1">
      <alignment horizontal="right"/>
    </xf>
    <xf numFmtId="9" fontId="0" fillId="0" borderId="0" xfId="0" applyNumberFormat="1" applyFont="1" applyBorder="1" applyAlignment="1"/>
    <xf numFmtId="0" fontId="0" fillId="0" borderId="6" xfId="0" applyFont="1" applyBorder="1" applyAlignment="1"/>
    <xf numFmtId="0" fontId="0" fillId="0" borderId="7" xfId="0" applyFont="1" applyBorder="1" applyAlignment="1"/>
    <xf numFmtId="0" fontId="0" fillId="0" borderId="8" xfId="0" applyFont="1" applyBorder="1" applyAlignment="1"/>
    <xf numFmtId="0" fontId="3" fillId="0" borderId="0" xfId="0" applyFont="1" applyBorder="1" applyAlignment="1">
      <alignment horizontal="right" vertical="top"/>
    </xf>
    <xf numFmtId="0" fontId="5" fillId="0" borderId="9" xfId="0" applyFont="1" applyBorder="1" applyAlignment="1"/>
    <xf numFmtId="0" fontId="5" fillId="0" borderId="2" xfId="0" applyFont="1" applyBorder="1" applyAlignment="1">
      <alignment horizontal="center"/>
    </xf>
    <xf numFmtId="0" fontId="5" fillId="0" borderId="0" xfId="0" applyFont="1" applyAlignment="1">
      <alignment horizontal="center"/>
    </xf>
    <xf numFmtId="0" fontId="6" fillId="0" borderId="0" xfId="0" applyFont="1" applyAlignment="1">
      <alignment horizontal="justify" vertical="center"/>
    </xf>
    <xf numFmtId="0" fontId="7" fillId="0" borderId="0" xfId="0" applyFont="1" applyAlignment="1"/>
    <xf numFmtId="0" fontId="4" fillId="0" borderId="0" xfId="0" applyFont="1" applyAlignment="1"/>
    <xf numFmtId="0" fontId="6"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3</xdr:colOff>
      <xdr:row>40</xdr:row>
      <xdr:rowOff>152400</xdr:rowOff>
    </xdr:from>
    <xdr:to>
      <xdr:col>9</xdr:col>
      <xdr:colOff>19050</xdr:colOff>
      <xdr:row>41</xdr:row>
      <xdr:rowOff>9525</xdr:rowOff>
    </xdr:to>
    <xdr:cxnSp macro="">
      <xdr:nvCxnSpPr>
        <xdr:cNvPr id="3" name="Straight Arrow Connector 2">
          <a:extLst>
            <a:ext uri="{FF2B5EF4-FFF2-40B4-BE49-F238E27FC236}">
              <a16:creationId xmlns:a16="http://schemas.microsoft.com/office/drawing/2014/main" id="{00000000-0008-0000-0200-000003000000}"/>
            </a:ext>
          </a:extLst>
        </xdr:cNvPr>
        <xdr:cNvCxnSpPr/>
      </xdr:nvCxnSpPr>
      <xdr:spPr>
        <a:xfrm>
          <a:off x="2124078" y="6591300"/>
          <a:ext cx="3781422" cy="190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895355</xdr:colOff>
      <xdr:row>24</xdr:row>
      <xdr:rowOff>9526</xdr:rowOff>
    </xdr:from>
    <xdr:to>
      <xdr:col>3</xdr:col>
      <xdr:colOff>9526</xdr:colOff>
      <xdr:row>49</xdr:row>
      <xdr:rowOff>9528</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rot="16200000" flipV="1">
          <a:off x="100014" y="5872167"/>
          <a:ext cx="4048127" cy="1904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523875</xdr:colOff>
      <xdr:row>32</xdr:row>
      <xdr:rowOff>142875</xdr:rowOff>
    </xdr:from>
    <xdr:to>
      <xdr:col>7</xdr:col>
      <xdr:colOff>323850</xdr:colOff>
      <xdr:row>44</xdr:row>
      <xdr:rowOff>95250</xdr:rowOff>
    </xdr:to>
    <xdr:cxnSp macro="">
      <xdr:nvCxnSpPr>
        <xdr:cNvPr id="16" name="Straight Connector 15">
          <a:extLst>
            <a:ext uri="{FF2B5EF4-FFF2-40B4-BE49-F238E27FC236}">
              <a16:creationId xmlns:a16="http://schemas.microsoft.com/office/drawing/2014/main" id="{00000000-0008-0000-0200-000010000000}"/>
            </a:ext>
          </a:extLst>
        </xdr:cNvPr>
        <xdr:cNvCxnSpPr/>
      </xdr:nvCxnSpPr>
      <xdr:spPr>
        <a:xfrm>
          <a:off x="1743075" y="5619750"/>
          <a:ext cx="3219450" cy="18954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895351</xdr:colOff>
      <xdr:row>29</xdr:row>
      <xdr:rowOff>95252</xdr:rowOff>
    </xdr:from>
    <xdr:to>
      <xdr:col>7</xdr:col>
      <xdr:colOff>342900</xdr:colOff>
      <xdr:row>50</xdr:row>
      <xdr:rowOff>66674</xdr:rowOff>
    </xdr:to>
    <xdr:cxnSp macro="">
      <xdr:nvCxnSpPr>
        <xdr:cNvPr id="22" name="Straight Connector 21">
          <a:extLst>
            <a:ext uri="{FF2B5EF4-FFF2-40B4-BE49-F238E27FC236}">
              <a16:creationId xmlns:a16="http://schemas.microsoft.com/office/drawing/2014/main" id="{00000000-0008-0000-0200-000016000000}"/>
            </a:ext>
          </a:extLst>
        </xdr:cNvPr>
        <xdr:cNvCxnSpPr/>
      </xdr:nvCxnSpPr>
      <xdr:spPr>
        <a:xfrm rot="16200000" flipH="1">
          <a:off x="1862139" y="5338764"/>
          <a:ext cx="3371847" cy="286702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M17"/>
  <sheetViews>
    <sheetView workbookViewId="0">
      <selection activeCell="C18" sqref="C18"/>
    </sheetView>
  </sheetViews>
  <sheetFormatPr defaultColWidth="14.42578125" defaultRowHeight="15.75" customHeight="1" x14ac:dyDescent="0.2"/>
  <cols>
    <col min="11" max="11" width="57.85546875" customWidth="1"/>
  </cols>
  <sheetData>
    <row r="1" spans="1:13" x14ac:dyDescent="0.2">
      <c r="A1" s="1"/>
      <c r="B1" s="3"/>
      <c r="C1" s="3"/>
      <c r="D1" s="3"/>
      <c r="E1" s="3"/>
      <c r="F1" s="3"/>
      <c r="G1" s="3"/>
      <c r="H1" s="3"/>
      <c r="I1" s="3"/>
      <c r="J1" s="3"/>
      <c r="K1" s="3"/>
      <c r="L1" s="3"/>
      <c r="M1" s="3"/>
    </row>
    <row r="2" spans="1:13" x14ac:dyDescent="0.2">
      <c r="A2" s="3"/>
      <c r="B2" s="3"/>
      <c r="C2" s="3"/>
      <c r="D2" s="3"/>
      <c r="E2" s="3"/>
      <c r="F2" s="3"/>
      <c r="G2" s="3"/>
      <c r="H2" s="3"/>
      <c r="I2" s="3"/>
      <c r="J2" s="3"/>
      <c r="K2" s="3"/>
      <c r="L2" s="3"/>
      <c r="M2" s="3"/>
    </row>
    <row r="3" spans="1:13" x14ac:dyDescent="0.2">
      <c r="A3" s="3"/>
      <c r="B3" s="3"/>
      <c r="C3" s="3"/>
      <c r="D3" s="3"/>
      <c r="E3" s="3"/>
      <c r="F3" s="3"/>
      <c r="G3" s="3"/>
      <c r="H3" s="3"/>
      <c r="I3" s="3"/>
      <c r="J3" s="3"/>
      <c r="K3" s="3"/>
      <c r="L3" s="3"/>
      <c r="M3" s="3"/>
    </row>
    <row r="4" spans="1:13" x14ac:dyDescent="0.2">
      <c r="A4" s="3"/>
      <c r="B4" s="3"/>
      <c r="C4" s="3"/>
      <c r="D4" s="3"/>
      <c r="E4" s="3"/>
      <c r="F4" s="3"/>
      <c r="G4" s="3"/>
      <c r="H4" s="3"/>
      <c r="I4" s="3"/>
      <c r="J4" s="3"/>
      <c r="K4" s="3"/>
      <c r="L4" s="3"/>
      <c r="M4" s="3"/>
    </row>
    <row r="5" spans="1:13" x14ac:dyDescent="0.2">
      <c r="A5" s="3"/>
      <c r="B5" s="3"/>
      <c r="C5" s="3"/>
      <c r="D5" s="1" t="s">
        <v>4</v>
      </c>
      <c r="E5" s="3"/>
      <c r="F5" s="3"/>
      <c r="G5" s="3"/>
      <c r="H5" s="3"/>
      <c r="I5" s="3"/>
      <c r="J5" s="3"/>
      <c r="K5" s="3"/>
      <c r="L5" s="3"/>
      <c r="M5" s="3"/>
    </row>
    <row r="6" spans="1:13" x14ac:dyDescent="0.2">
      <c r="A6" s="3"/>
      <c r="B6" s="3"/>
      <c r="C6" s="3"/>
      <c r="D6" s="1" t="s">
        <v>5</v>
      </c>
      <c r="E6" s="3"/>
      <c r="F6" s="3"/>
      <c r="G6" s="3"/>
      <c r="H6" s="3"/>
      <c r="I6" s="3"/>
      <c r="J6" s="3"/>
      <c r="K6" s="3"/>
      <c r="L6" s="3"/>
      <c r="M6" s="3"/>
    </row>
    <row r="7" spans="1:13" x14ac:dyDescent="0.2">
      <c r="A7" s="3"/>
      <c r="B7" s="3"/>
      <c r="C7" s="3"/>
      <c r="D7" s="3"/>
      <c r="E7" s="3"/>
      <c r="F7" s="3"/>
      <c r="G7" s="3"/>
      <c r="H7" s="3"/>
      <c r="I7" s="3"/>
      <c r="J7" s="3"/>
      <c r="K7" s="3"/>
      <c r="L7" s="3"/>
      <c r="M7" s="3"/>
    </row>
    <row r="8" spans="1:13" x14ac:dyDescent="0.2">
      <c r="A8" s="3"/>
      <c r="B8" s="3"/>
      <c r="C8" s="3"/>
      <c r="D8" s="1" t="s">
        <v>0</v>
      </c>
      <c r="E8" s="3"/>
      <c r="F8" s="1" t="s">
        <v>1</v>
      </c>
      <c r="G8" s="1" t="s">
        <v>2</v>
      </c>
      <c r="H8" s="3"/>
      <c r="I8" s="3"/>
      <c r="J8" s="3"/>
      <c r="K8" s="3"/>
      <c r="L8" s="3"/>
      <c r="M8" s="3"/>
    </row>
    <row r="9" spans="1:13" x14ac:dyDescent="0.2">
      <c r="A9" s="3"/>
      <c r="B9" s="3"/>
      <c r="C9" s="3"/>
      <c r="D9" s="1">
        <v>0</v>
      </c>
      <c r="E9" s="3"/>
      <c r="F9" s="6">
        <v>-20000000</v>
      </c>
      <c r="G9" s="6">
        <v>-30000000</v>
      </c>
      <c r="H9" s="3"/>
      <c r="I9" s="1" t="s">
        <v>6</v>
      </c>
      <c r="J9" s="7">
        <v>0.12</v>
      </c>
      <c r="K9" s="3"/>
      <c r="L9" s="3"/>
      <c r="M9" s="3"/>
    </row>
    <row r="10" spans="1:13" x14ac:dyDescent="0.2">
      <c r="A10" s="3"/>
      <c r="B10" s="3"/>
      <c r="C10" s="3"/>
      <c r="D10" s="1">
        <v>1</v>
      </c>
      <c r="E10" s="3"/>
      <c r="F10" s="6">
        <v>12000000</v>
      </c>
      <c r="G10" s="6">
        <v>5000000</v>
      </c>
      <c r="H10" s="3"/>
      <c r="I10" s="3"/>
      <c r="J10" s="3"/>
      <c r="K10" s="3"/>
      <c r="L10" s="3"/>
      <c r="M10" s="3"/>
    </row>
    <row r="11" spans="1:13" x14ac:dyDescent="0.2">
      <c r="A11" s="3"/>
      <c r="B11" s="3"/>
      <c r="C11" s="3"/>
      <c r="D11" s="1">
        <v>2</v>
      </c>
      <c r="E11" s="3"/>
      <c r="F11" s="6">
        <v>8000000</v>
      </c>
      <c r="G11" s="6">
        <v>15000000</v>
      </c>
      <c r="H11" s="3"/>
      <c r="I11" s="3"/>
      <c r="J11" s="3"/>
      <c r="K11" s="3"/>
      <c r="L11" s="3"/>
      <c r="M11" s="3"/>
    </row>
    <row r="12" spans="1:13" x14ac:dyDescent="0.2">
      <c r="A12" s="3"/>
      <c r="B12" s="3"/>
      <c r="C12" s="3"/>
      <c r="D12" s="1">
        <v>3</v>
      </c>
      <c r="E12" s="3"/>
      <c r="F12" s="6">
        <v>5000000</v>
      </c>
      <c r="G12" s="6">
        <v>20000000</v>
      </c>
      <c r="H12" s="3"/>
      <c r="I12" s="3"/>
      <c r="J12" s="3"/>
      <c r="K12" s="3"/>
      <c r="L12" s="3"/>
      <c r="M12" s="3"/>
    </row>
    <row r="13" spans="1:13" x14ac:dyDescent="0.2">
      <c r="A13" s="3"/>
      <c r="B13" s="3"/>
      <c r="C13" s="1" t="s">
        <v>7</v>
      </c>
      <c r="D13" s="3"/>
      <c r="E13" s="3"/>
      <c r="F13" s="8">
        <f t="array" ref="F13">NPV(J9,F10:F12)+F9</f>
        <v>650737.97376093268</v>
      </c>
      <c r="G13" s="8">
        <f t="array" ref="G13">NPV(J9,G10:G12)+G9</f>
        <v>657798.83381923661</v>
      </c>
      <c r="H13" s="3"/>
      <c r="I13" s="3"/>
      <c r="J13" s="3"/>
      <c r="K13" s="3"/>
      <c r="L13" s="3"/>
      <c r="M13" s="3"/>
    </row>
    <row r="14" spans="1:13" x14ac:dyDescent="0.2">
      <c r="A14" s="3"/>
      <c r="B14" s="3"/>
      <c r="C14" s="1" t="s">
        <v>8</v>
      </c>
      <c r="D14" s="3"/>
      <c r="E14" s="3"/>
      <c r="F14" s="7">
        <f t="shared" ref="F14:G14" si="0">IRR(F8:F12)</f>
        <v>0.14197344185345062</v>
      </c>
      <c r="G14" s="7">
        <f t="shared" si="0"/>
        <v>0.13053669155284764</v>
      </c>
      <c r="H14" s="3"/>
      <c r="I14" s="3"/>
      <c r="J14" s="3"/>
      <c r="K14" s="9" t="s">
        <v>9</v>
      </c>
      <c r="L14" s="3"/>
      <c r="M14" s="3"/>
    </row>
    <row r="15" spans="1:13" x14ac:dyDescent="0.2">
      <c r="A15" s="3"/>
      <c r="B15" s="3"/>
      <c r="C15" s="3"/>
      <c r="D15" s="3"/>
      <c r="E15" s="3"/>
      <c r="F15" s="3"/>
      <c r="G15" s="3"/>
      <c r="H15" s="3"/>
      <c r="I15" s="3"/>
      <c r="J15" s="3"/>
      <c r="K15" s="9" t="s">
        <v>10</v>
      </c>
      <c r="L15" s="3"/>
      <c r="M15" s="3"/>
    </row>
    <row r="16" spans="1:13" x14ac:dyDescent="0.2">
      <c r="A16" s="3"/>
      <c r="B16" s="3"/>
      <c r="C16" s="3"/>
      <c r="D16" s="3"/>
      <c r="E16" s="3"/>
      <c r="F16" s="3"/>
      <c r="G16" s="3"/>
      <c r="H16" s="3"/>
      <c r="I16" s="3"/>
      <c r="J16" s="3"/>
      <c r="K16" s="9" t="s">
        <v>11</v>
      </c>
      <c r="L16" s="3"/>
      <c r="M16" s="3"/>
    </row>
    <row r="17" spans="1:13" x14ac:dyDescent="0.2">
      <c r="A17" s="3"/>
      <c r="B17" s="3"/>
      <c r="C17" s="3"/>
      <c r="D17" s="3"/>
      <c r="E17" s="3"/>
      <c r="F17" s="3"/>
      <c r="G17" s="3"/>
      <c r="H17" s="3"/>
      <c r="I17" s="3"/>
      <c r="J17" s="3"/>
      <c r="K17" s="9" t="s">
        <v>12</v>
      </c>
      <c r="L17" s="3"/>
      <c r="M17" s="3"/>
    </row>
  </sheetData>
  <printOptions horizontalCentered="1" gridLines="1"/>
  <pageMargins left="0.7" right="0.7" top="0.75" bottom="0.75" header="0" footer="0"/>
  <pageSetup fitToHeight="0" pageOrder="overThenDown" orientation="landscape"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2:D10"/>
  <sheetViews>
    <sheetView workbookViewId="0"/>
  </sheetViews>
  <sheetFormatPr defaultColWidth="14.42578125" defaultRowHeight="15.75" customHeight="1" x14ac:dyDescent="0.2"/>
  <sheetData>
    <row r="2" spans="2:4" ht="15.75" customHeight="1" x14ac:dyDescent="0.2">
      <c r="B2" s="2" t="s">
        <v>0</v>
      </c>
      <c r="C2" s="2" t="s">
        <v>1</v>
      </c>
      <c r="D2" s="2" t="s">
        <v>2</v>
      </c>
    </row>
    <row r="3" spans="2:4" ht="15.75" customHeight="1" x14ac:dyDescent="0.2">
      <c r="B3" s="2">
        <v>0</v>
      </c>
      <c r="C3" s="4">
        <v>-20000000</v>
      </c>
      <c r="D3" s="4">
        <v>-30000000</v>
      </c>
    </row>
    <row r="4" spans="2:4" ht="15.75" customHeight="1" x14ac:dyDescent="0.2">
      <c r="B4" s="2">
        <v>1</v>
      </c>
      <c r="C4" s="4">
        <v>12000000</v>
      </c>
      <c r="D4" s="4">
        <v>5000000</v>
      </c>
    </row>
    <row r="5" spans="2:4" ht="15.75" customHeight="1" x14ac:dyDescent="0.2">
      <c r="B5" s="2">
        <v>2</v>
      </c>
      <c r="C5" s="4">
        <v>8000000</v>
      </c>
      <c r="D5" s="4">
        <v>15000000</v>
      </c>
    </row>
    <row r="6" spans="2:4" ht="15.75" customHeight="1" x14ac:dyDescent="0.2">
      <c r="B6" s="2">
        <v>3</v>
      </c>
      <c r="C6" s="4">
        <v>5000000</v>
      </c>
      <c r="D6" s="4">
        <v>20000000</v>
      </c>
    </row>
    <row r="8" spans="2:4" ht="15.75" customHeight="1" x14ac:dyDescent="0.2">
      <c r="B8" s="2" t="s">
        <v>3</v>
      </c>
    </row>
    <row r="9" spans="2:4" ht="15.75" customHeight="1" x14ac:dyDescent="0.2">
      <c r="B9" s="5"/>
    </row>
    <row r="10" spans="2:4" ht="15.75" customHeight="1" x14ac:dyDescent="0.2">
      <c r="B1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70"/>
  <sheetViews>
    <sheetView tabSelected="1" topLeftCell="A58" workbookViewId="0">
      <selection activeCell="G72" sqref="G72"/>
    </sheetView>
  </sheetViews>
  <sheetFormatPr defaultRowHeight="12.75" x14ac:dyDescent="0.2"/>
  <cols>
    <col min="2" max="2" width="9.140625" customWidth="1"/>
    <col min="3" max="3" width="13.5703125" bestFit="1" customWidth="1"/>
    <col min="4" max="4" width="9" customWidth="1"/>
    <col min="5" max="5" width="10" customWidth="1"/>
    <col min="7" max="7" width="9.5703125" bestFit="1" customWidth="1"/>
    <col min="9" max="9" width="9.5703125" bestFit="1" customWidth="1"/>
    <col min="11" max="11" width="9.5703125" bestFit="1" customWidth="1"/>
    <col min="13" max="13" width="9.5703125" bestFit="1" customWidth="1"/>
  </cols>
  <sheetData>
    <row r="1" spans="2:12" x14ac:dyDescent="0.2">
      <c r="B1" s="28" t="s">
        <v>13</v>
      </c>
      <c r="C1" s="28"/>
    </row>
    <row r="2" spans="2:12" x14ac:dyDescent="0.2">
      <c r="G2" s="10" t="s">
        <v>20</v>
      </c>
    </row>
    <row r="4" spans="2:12" ht="15" x14ac:dyDescent="0.2">
      <c r="B4" s="1" t="s">
        <v>0</v>
      </c>
      <c r="C4" s="1" t="s">
        <v>1</v>
      </c>
      <c r="D4" s="10" t="s">
        <v>15</v>
      </c>
      <c r="E4" s="10" t="s">
        <v>19</v>
      </c>
      <c r="F4" s="10" t="s">
        <v>16</v>
      </c>
      <c r="G4" s="10" t="s">
        <v>19</v>
      </c>
      <c r="H4" s="10" t="s">
        <v>17</v>
      </c>
      <c r="I4" s="10" t="s">
        <v>19</v>
      </c>
      <c r="J4" s="10" t="s">
        <v>18</v>
      </c>
      <c r="K4" s="10" t="s">
        <v>19</v>
      </c>
      <c r="L4" s="10"/>
    </row>
    <row r="5" spans="2:12" ht="15" x14ac:dyDescent="0.2">
      <c r="B5" s="1">
        <v>0</v>
      </c>
      <c r="C5" s="6">
        <v>-20000000</v>
      </c>
      <c r="D5">
        <f>(1+0.1)^-B5</f>
        <v>1</v>
      </c>
      <c r="E5">
        <f>D5*C5</f>
        <v>-20000000</v>
      </c>
      <c r="F5">
        <f>(1+0.12)^-B5</f>
        <v>1</v>
      </c>
      <c r="G5">
        <f>F5*C5</f>
        <v>-20000000</v>
      </c>
      <c r="H5">
        <f>(1+0.14)^-B5</f>
        <v>1</v>
      </c>
      <c r="I5">
        <f>H5*C5</f>
        <v>-20000000</v>
      </c>
      <c r="J5">
        <f>(1+0.16)^-B5</f>
        <v>1</v>
      </c>
      <c r="K5">
        <f>J5*C5</f>
        <v>-20000000</v>
      </c>
    </row>
    <row r="6" spans="2:12" ht="15" x14ac:dyDescent="0.2">
      <c r="B6" s="1">
        <v>1</v>
      </c>
      <c r="C6" s="6">
        <v>12000000</v>
      </c>
      <c r="D6">
        <f t="shared" ref="D6:D8" si="0">(1+0.1)^-B6</f>
        <v>0.90909090909090906</v>
      </c>
      <c r="E6">
        <f>D6*C6</f>
        <v>10909090.909090908</v>
      </c>
      <c r="F6">
        <f t="shared" ref="F6:F8" si="1">(1+0.12)^-B6</f>
        <v>0.89285714285714279</v>
      </c>
      <c r="G6">
        <f>F6*C6</f>
        <v>10714285.714285713</v>
      </c>
      <c r="H6">
        <f t="shared" ref="H6:H8" si="2">(1+0.14)^-B6</f>
        <v>0.8771929824561403</v>
      </c>
      <c r="I6">
        <f>H6*C6</f>
        <v>10526315.789473685</v>
      </c>
      <c r="J6">
        <f t="shared" ref="J6:J8" si="3">(1+0.16)^-B6</f>
        <v>0.86206896551724144</v>
      </c>
      <c r="K6">
        <f>J6*C6</f>
        <v>10344827.586206898</v>
      </c>
    </row>
    <row r="7" spans="2:12" ht="15" x14ac:dyDescent="0.2">
      <c r="B7" s="1">
        <v>2</v>
      </c>
      <c r="C7" s="6">
        <v>8000000</v>
      </c>
      <c r="D7">
        <f t="shared" si="0"/>
        <v>0.82644628099173545</v>
      </c>
      <c r="E7">
        <f>D7*C7</f>
        <v>6611570.2479338832</v>
      </c>
      <c r="F7">
        <f t="shared" si="1"/>
        <v>0.79719387755102034</v>
      </c>
      <c r="G7">
        <f>F7*C7</f>
        <v>6377551.0204081628</v>
      </c>
      <c r="H7">
        <f t="shared" si="2"/>
        <v>0.76946752847029842</v>
      </c>
      <c r="I7">
        <f>H7*C7</f>
        <v>6155740.2277623871</v>
      </c>
      <c r="J7">
        <f t="shared" si="3"/>
        <v>0.74316290130796681</v>
      </c>
      <c r="K7">
        <f>J7*C7</f>
        <v>5945303.2104637343</v>
      </c>
    </row>
    <row r="8" spans="2:12" ht="15" x14ac:dyDescent="0.2">
      <c r="B8" s="1">
        <v>3</v>
      </c>
      <c r="C8" s="6">
        <v>5000000</v>
      </c>
      <c r="D8">
        <f t="shared" si="0"/>
        <v>0.75131480090157754</v>
      </c>
      <c r="E8">
        <f>D8*C8</f>
        <v>3756574.0045078876</v>
      </c>
      <c r="F8">
        <f t="shared" si="1"/>
        <v>0.71178024781341087</v>
      </c>
      <c r="G8">
        <f>F8*C8</f>
        <v>3558901.2390670544</v>
      </c>
      <c r="H8">
        <f t="shared" si="2"/>
        <v>0.67497151620201612</v>
      </c>
      <c r="I8">
        <f>H8*C8</f>
        <v>3374857.5810100804</v>
      </c>
      <c r="J8">
        <f t="shared" si="3"/>
        <v>0.64065767354135073</v>
      </c>
      <c r="K8">
        <f>J8*C8</f>
        <v>3203288.3677067538</v>
      </c>
    </row>
    <row r="9" spans="2:12" ht="13.5" thickBot="1" x14ac:dyDescent="0.25">
      <c r="B9" s="11" t="s">
        <v>14</v>
      </c>
      <c r="C9" s="11"/>
      <c r="D9" s="11"/>
      <c r="E9" s="26">
        <f>SUM(E5:E8)</f>
        <v>1277235.1615326791</v>
      </c>
      <c r="F9" s="26"/>
      <c r="G9" s="26">
        <f>SUM(G5:G8)</f>
        <v>650737.97376092989</v>
      </c>
      <c r="H9" s="26"/>
      <c r="I9" s="26">
        <f>SUM(I5:I8)</f>
        <v>56913.598246152047</v>
      </c>
      <c r="J9" s="26"/>
      <c r="K9" s="26">
        <f>SUM(K5:K8)</f>
        <v>-506580.83562261378</v>
      </c>
    </row>
    <row r="10" spans="2:12" ht="13.5" thickTop="1" x14ac:dyDescent="0.2"/>
    <row r="13" spans="2:12" x14ac:dyDescent="0.2">
      <c r="B13" s="28" t="s">
        <v>21</v>
      </c>
      <c r="C13" s="28"/>
    </row>
    <row r="15" spans="2:12" ht="15" x14ac:dyDescent="0.2">
      <c r="B15" s="1" t="s">
        <v>0</v>
      </c>
      <c r="C15" s="1" t="s">
        <v>2</v>
      </c>
      <c r="D15" s="10" t="s">
        <v>15</v>
      </c>
      <c r="E15" s="10" t="s">
        <v>19</v>
      </c>
      <c r="F15" s="10" t="s">
        <v>16</v>
      </c>
      <c r="G15" s="10" t="s">
        <v>19</v>
      </c>
      <c r="H15" s="10" t="s">
        <v>17</v>
      </c>
      <c r="I15" s="10" t="s">
        <v>19</v>
      </c>
      <c r="J15" s="10" t="s">
        <v>18</v>
      </c>
      <c r="K15" s="10" t="s">
        <v>19</v>
      </c>
      <c r="L15" s="10"/>
    </row>
    <row r="16" spans="2:12" ht="15" x14ac:dyDescent="0.2">
      <c r="B16" s="1">
        <v>0</v>
      </c>
      <c r="C16" s="6">
        <v>-30000000</v>
      </c>
      <c r="D16">
        <f>(1+0.1)^-B16</f>
        <v>1</v>
      </c>
      <c r="E16">
        <f>D16*C16</f>
        <v>-30000000</v>
      </c>
      <c r="F16">
        <f>(1+0.12)^-B16</f>
        <v>1</v>
      </c>
      <c r="G16">
        <f>F16*C16</f>
        <v>-30000000</v>
      </c>
      <c r="H16">
        <f>(1+0.14)^-B16</f>
        <v>1</v>
      </c>
      <c r="I16">
        <f>H16*C16</f>
        <v>-30000000</v>
      </c>
      <c r="J16">
        <f>(1+0.16)^-B16</f>
        <v>1</v>
      </c>
      <c r="K16">
        <f>J16*C16</f>
        <v>-30000000</v>
      </c>
    </row>
    <row r="17" spans="2:11" ht="15" x14ac:dyDescent="0.2">
      <c r="B17" s="1">
        <v>1</v>
      </c>
      <c r="C17" s="6">
        <v>5000000</v>
      </c>
      <c r="D17">
        <f t="shared" ref="D17:D19" si="4">(1+0.1)^-B17</f>
        <v>0.90909090909090906</v>
      </c>
      <c r="E17">
        <f>D17*C17</f>
        <v>4545454.5454545449</v>
      </c>
      <c r="F17">
        <f t="shared" ref="F17:F19" si="5">(1+0.12)^-B17</f>
        <v>0.89285714285714279</v>
      </c>
      <c r="G17">
        <f>F17*C17</f>
        <v>4464285.7142857136</v>
      </c>
      <c r="H17">
        <f t="shared" ref="H17:H19" si="6">(1+0.14)^-B17</f>
        <v>0.8771929824561403</v>
      </c>
      <c r="I17">
        <f>H17*C17</f>
        <v>4385964.9122807011</v>
      </c>
      <c r="J17">
        <f t="shared" ref="J17:J19" si="7">(1+0.16)^-B17</f>
        <v>0.86206896551724144</v>
      </c>
      <c r="K17">
        <f>J17*C17</f>
        <v>4310344.8275862075</v>
      </c>
    </row>
    <row r="18" spans="2:11" ht="15" x14ac:dyDescent="0.2">
      <c r="B18" s="1">
        <v>2</v>
      </c>
      <c r="C18" s="6">
        <v>15000000</v>
      </c>
      <c r="D18">
        <f t="shared" si="4"/>
        <v>0.82644628099173545</v>
      </c>
      <c r="E18">
        <f>D18*C18</f>
        <v>12396694.214876032</v>
      </c>
      <c r="F18">
        <f t="shared" si="5"/>
        <v>0.79719387755102034</v>
      </c>
      <c r="G18">
        <f>F18*C18</f>
        <v>11957908.163265305</v>
      </c>
      <c r="H18">
        <f t="shared" si="6"/>
        <v>0.76946752847029842</v>
      </c>
      <c r="I18">
        <f>H18*C18</f>
        <v>11542012.927054476</v>
      </c>
      <c r="J18">
        <f t="shared" si="7"/>
        <v>0.74316290130796681</v>
      </c>
      <c r="K18">
        <f>J18*C18</f>
        <v>11147443.519619502</v>
      </c>
    </row>
    <row r="19" spans="2:11" ht="15" x14ac:dyDescent="0.2">
      <c r="B19" s="1">
        <v>3</v>
      </c>
      <c r="C19" s="6">
        <v>20000000</v>
      </c>
      <c r="D19">
        <f t="shared" si="4"/>
        <v>0.75131480090157754</v>
      </c>
      <c r="E19">
        <f>D19*C19</f>
        <v>15026296.018031551</v>
      </c>
      <c r="F19">
        <f t="shared" si="5"/>
        <v>0.71178024781341087</v>
      </c>
      <c r="G19">
        <f>F19*C19</f>
        <v>14235604.956268217</v>
      </c>
      <c r="H19">
        <f t="shared" si="6"/>
        <v>0.67497151620201612</v>
      </c>
      <c r="I19">
        <f>H19*C19</f>
        <v>13499430.324040322</v>
      </c>
      <c r="J19">
        <f t="shared" si="7"/>
        <v>0.64065767354135073</v>
      </c>
      <c r="K19">
        <f>J19*C19</f>
        <v>12813153.470827015</v>
      </c>
    </row>
    <row r="20" spans="2:11" ht="13.5" thickBot="1" x14ac:dyDescent="0.25">
      <c r="B20" s="11" t="s">
        <v>14</v>
      </c>
      <c r="C20" s="11"/>
      <c r="D20" s="26"/>
      <c r="E20" s="26">
        <f>SUM(E16:E19)</f>
        <v>1968444.7783621289</v>
      </c>
      <c r="F20" s="26"/>
      <c r="G20" s="26">
        <f>SUM(G16:G19)</f>
        <v>657798.83381923474</v>
      </c>
      <c r="H20" s="26"/>
      <c r="I20" s="26">
        <f>SUM(I16:I19)</f>
        <v>-572591.83662450127</v>
      </c>
      <c r="J20" s="26"/>
      <c r="K20" s="26">
        <f>SUM(K16:K19)</f>
        <v>-1729058.1819672752</v>
      </c>
    </row>
    <row r="21" spans="2:11" ht="14.25" thickTop="1" thickBot="1" x14ac:dyDescent="0.25">
      <c r="B21" s="10"/>
    </row>
    <row r="22" spans="2:11" x14ac:dyDescent="0.2">
      <c r="B22" s="12"/>
      <c r="C22" s="27" t="s">
        <v>23</v>
      </c>
      <c r="D22" s="27"/>
      <c r="E22" s="27"/>
      <c r="F22" s="13"/>
      <c r="G22" s="13"/>
      <c r="H22" s="13"/>
      <c r="I22" s="13"/>
      <c r="J22" s="13"/>
      <c r="K22" s="14"/>
    </row>
    <row r="23" spans="2:11" x14ac:dyDescent="0.2">
      <c r="B23" s="15"/>
      <c r="C23" s="16"/>
      <c r="D23" s="16"/>
      <c r="E23" s="16"/>
      <c r="F23" s="16"/>
      <c r="G23" s="16"/>
      <c r="H23" s="16"/>
      <c r="I23" s="16"/>
      <c r="J23" s="16"/>
      <c r="K23" s="17"/>
    </row>
    <row r="24" spans="2:11" x14ac:dyDescent="0.2">
      <c r="B24" s="15"/>
      <c r="C24" s="16"/>
      <c r="D24" s="16"/>
      <c r="E24" s="16"/>
      <c r="F24" s="16"/>
      <c r="G24" s="16"/>
      <c r="H24" s="16"/>
      <c r="I24" s="16"/>
      <c r="J24" s="16"/>
      <c r="K24" s="17"/>
    </row>
    <row r="25" spans="2:11" x14ac:dyDescent="0.2">
      <c r="B25" s="15"/>
      <c r="C25" s="18" t="s">
        <v>14</v>
      </c>
      <c r="D25" s="16"/>
      <c r="E25" s="16"/>
      <c r="F25" s="16"/>
      <c r="G25" s="16"/>
      <c r="H25" s="16"/>
      <c r="I25" s="16"/>
      <c r="J25" s="16"/>
      <c r="K25" s="17"/>
    </row>
    <row r="26" spans="2:11" x14ac:dyDescent="0.2">
      <c r="B26" s="15"/>
      <c r="C26" s="16"/>
      <c r="D26" s="16"/>
      <c r="E26" s="16"/>
      <c r="F26" s="16"/>
      <c r="G26" s="16"/>
      <c r="H26" s="16"/>
      <c r="I26" s="16"/>
      <c r="J26" s="16"/>
      <c r="K26" s="17"/>
    </row>
    <row r="27" spans="2:11" x14ac:dyDescent="0.2">
      <c r="B27" s="15"/>
      <c r="C27" s="16"/>
      <c r="D27" s="16"/>
      <c r="E27" s="16"/>
      <c r="F27" s="16"/>
      <c r="G27" s="16"/>
      <c r="H27" s="16"/>
      <c r="I27" s="16"/>
      <c r="J27" s="16"/>
      <c r="K27" s="17"/>
    </row>
    <row r="28" spans="2:11" x14ac:dyDescent="0.2">
      <c r="B28" s="15"/>
      <c r="C28" s="16"/>
      <c r="D28" s="16"/>
      <c r="E28" s="16"/>
      <c r="F28" s="16"/>
      <c r="G28" s="16"/>
      <c r="H28" s="16"/>
      <c r="I28" s="16"/>
      <c r="J28" s="16"/>
      <c r="K28" s="17"/>
    </row>
    <row r="29" spans="2:11" x14ac:dyDescent="0.2">
      <c r="B29" s="15"/>
      <c r="C29" s="16"/>
      <c r="D29" s="16"/>
      <c r="E29" s="16"/>
      <c r="F29" s="16"/>
      <c r="G29" s="16"/>
      <c r="H29" s="16"/>
      <c r="I29" s="16"/>
      <c r="J29" s="16"/>
      <c r="K29" s="17"/>
    </row>
    <row r="30" spans="2:11" x14ac:dyDescent="0.2">
      <c r="B30" s="15"/>
      <c r="C30" s="16">
        <v>3000000</v>
      </c>
      <c r="D30" s="16"/>
      <c r="E30" s="16"/>
      <c r="F30" s="16"/>
      <c r="G30" s="16"/>
      <c r="H30" s="16"/>
      <c r="I30" s="16"/>
      <c r="J30" s="16"/>
      <c r="K30" s="17"/>
    </row>
    <row r="31" spans="2:11" x14ac:dyDescent="0.2">
      <c r="B31" s="15"/>
      <c r="C31" s="16"/>
      <c r="D31" s="19" t="s">
        <v>2</v>
      </c>
      <c r="E31" s="16"/>
      <c r="F31" s="16"/>
      <c r="G31" s="16"/>
      <c r="H31" s="16"/>
      <c r="I31" s="16"/>
      <c r="J31" s="16"/>
      <c r="K31" s="17"/>
    </row>
    <row r="32" spans="2:11" x14ac:dyDescent="0.2">
      <c r="B32" s="15"/>
      <c r="C32" s="19" t="s">
        <v>1</v>
      </c>
      <c r="D32" s="16"/>
      <c r="E32" s="16"/>
      <c r="F32" s="16"/>
      <c r="G32" s="16"/>
      <c r="H32" s="16"/>
      <c r="I32" s="16"/>
      <c r="J32" s="16"/>
      <c r="K32" s="17"/>
    </row>
    <row r="33" spans="2:11" x14ac:dyDescent="0.2">
      <c r="B33" s="15"/>
      <c r="C33" s="16"/>
      <c r="D33" s="16"/>
      <c r="E33" s="16"/>
      <c r="F33" s="16"/>
      <c r="G33" s="16"/>
      <c r="H33" s="16"/>
      <c r="I33" s="16"/>
      <c r="J33" s="16"/>
      <c r="K33" s="17"/>
    </row>
    <row r="34" spans="2:11" x14ac:dyDescent="0.2">
      <c r="B34" s="15"/>
      <c r="C34" s="16">
        <v>2000000</v>
      </c>
      <c r="D34" s="20"/>
      <c r="E34" s="16"/>
      <c r="F34" s="16"/>
      <c r="G34" s="16"/>
      <c r="H34" s="16"/>
      <c r="I34" s="16"/>
      <c r="J34" s="16"/>
      <c r="K34" s="17"/>
    </row>
    <row r="35" spans="2:11" x14ac:dyDescent="0.2">
      <c r="B35" s="15"/>
      <c r="C35" s="16"/>
      <c r="D35" s="16"/>
      <c r="E35" s="16"/>
      <c r="F35" s="16"/>
      <c r="G35" s="16"/>
      <c r="H35" s="16"/>
      <c r="I35" s="16"/>
      <c r="J35" s="16"/>
      <c r="K35" s="17"/>
    </row>
    <row r="36" spans="2:11" x14ac:dyDescent="0.2">
      <c r="B36" s="15"/>
      <c r="C36" s="16"/>
      <c r="D36" s="20"/>
      <c r="E36" s="16"/>
      <c r="F36" s="16"/>
      <c r="G36" s="16"/>
      <c r="H36" s="16"/>
      <c r="I36" s="16"/>
      <c r="J36" s="16"/>
      <c r="K36" s="17"/>
    </row>
    <row r="37" spans="2:11" x14ac:dyDescent="0.2">
      <c r="B37" s="15"/>
      <c r="C37" s="16"/>
      <c r="D37" s="16"/>
      <c r="E37" s="16"/>
      <c r="F37" s="16"/>
      <c r="G37" s="16"/>
      <c r="H37" s="16"/>
      <c r="I37" s="16"/>
      <c r="J37" s="16"/>
      <c r="K37" s="17"/>
    </row>
    <row r="38" spans="2:11" x14ac:dyDescent="0.2">
      <c r="B38" s="15"/>
      <c r="C38" s="16">
        <v>1000000</v>
      </c>
      <c r="D38" s="16"/>
      <c r="E38" s="16"/>
      <c r="F38" s="16"/>
      <c r="G38" s="16"/>
      <c r="H38" s="16"/>
      <c r="I38" s="16"/>
      <c r="J38" s="16"/>
      <c r="K38" s="17"/>
    </row>
    <row r="39" spans="2:11" x14ac:dyDescent="0.2">
      <c r="B39" s="15"/>
      <c r="C39" s="16"/>
      <c r="D39" s="16"/>
      <c r="E39" s="20"/>
      <c r="F39" s="16"/>
      <c r="G39" s="16"/>
      <c r="H39" s="16"/>
      <c r="I39" s="16"/>
      <c r="J39" s="16"/>
      <c r="K39" s="17"/>
    </row>
    <row r="40" spans="2:11" x14ac:dyDescent="0.2">
      <c r="B40" s="15"/>
      <c r="C40" s="16"/>
      <c r="D40" s="16"/>
      <c r="E40" s="20"/>
      <c r="F40" s="16"/>
      <c r="G40" s="16"/>
      <c r="H40" s="16"/>
      <c r="I40" s="16"/>
      <c r="J40" s="16"/>
      <c r="K40" s="17"/>
    </row>
    <row r="41" spans="2:11" x14ac:dyDescent="0.2">
      <c r="B41" s="15"/>
      <c r="C41" s="16"/>
      <c r="D41" s="16"/>
      <c r="E41" s="16"/>
      <c r="F41" s="20"/>
      <c r="G41" s="16"/>
      <c r="H41" s="16"/>
      <c r="I41" s="16"/>
      <c r="J41" s="16"/>
      <c r="K41" s="17"/>
    </row>
    <row r="42" spans="2:11" x14ac:dyDescent="0.2">
      <c r="B42" s="15"/>
      <c r="C42" s="16"/>
      <c r="D42" s="21">
        <v>0.1</v>
      </c>
      <c r="E42" s="21">
        <v>0.12</v>
      </c>
      <c r="F42" s="21">
        <v>0.14000000000000001</v>
      </c>
      <c r="G42" s="21">
        <v>0.16</v>
      </c>
      <c r="H42" s="21">
        <v>0.18</v>
      </c>
      <c r="I42" s="18" t="s">
        <v>22</v>
      </c>
      <c r="J42" s="16"/>
      <c r="K42" s="17"/>
    </row>
    <row r="43" spans="2:11" x14ac:dyDescent="0.2">
      <c r="B43" s="15"/>
      <c r="C43" s="16"/>
      <c r="D43" s="16"/>
      <c r="E43" s="16"/>
      <c r="F43" s="16"/>
      <c r="G43" s="20"/>
      <c r="H43" s="16"/>
      <c r="I43" s="16"/>
      <c r="J43" s="16"/>
      <c r="K43" s="17"/>
    </row>
    <row r="44" spans="2:11" x14ac:dyDescent="0.2">
      <c r="B44" s="15"/>
      <c r="C44" s="16"/>
      <c r="D44" s="16"/>
      <c r="E44" s="16"/>
      <c r="F44" s="25"/>
      <c r="G44" s="20"/>
      <c r="H44" s="16"/>
      <c r="I44" s="16"/>
      <c r="J44" s="16"/>
      <c r="K44" s="17"/>
    </row>
    <row r="45" spans="2:11" x14ac:dyDescent="0.2">
      <c r="B45" s="15"/>
      <c r="C45" s="16">
        <v>-1000000</v>
      </c>
      <c r="D45" s="16"/>
      <c r="E45" s="16"/>
      <c r="F45" s="16"/>
      <c r="G45" s="16"/>
      <c r="H45" s="16"/>
      <c r="I45" s="16"/>
      <c r="J45" s="16"/>
      <c r="K45" s="17"/>
    </row>
    <row r="46" spans="2:11" x14ac:dyDescent="0.2">
      <c r="B46" s="15"/>
      <c r="C46" s="16"/>
      <c r="D46" s="16"/>
      <c r="E46" s="16"/>
      <c r="F46" s="16"/>
      <c r="G46" s="16"/>
      <c r="H46" s="16"/>
      <c r="I46" s="16"/>
      <c r="J46" s="16"/>
      <c r="K46" s="17"/>
    </row>
    <row r="47" spans="2:11" x14ac:dyDescent="0.2">
      <c r="B47" s="15"/>
      <c r="C47" s="16"/>
      <c r="D47" s="16"/>
      <c r="E47" s="16"/>
      <c r="F47" s="16"/>
      <c r="G47" s="16"/>
      <c r="H47" s="16"/>
      <c r="I47" s="16"/>
      <c r="J47" s="16"/>
      <c r="K47" s="17"/>
    </row>
    <row r="48" spans="2:11" x14ac:dyDescent="0.2">
      <c r="B48" s="15"/>
      <c r="C48" s="16"/>
      <c r="D48" s="16"/>
      <c r="E48" s="16"/>
      <c r="F48" s="16"/>
      <c r="G48" s="20"/>
      <c r="H48" s="16"/>
      <c r="I48" s="16"/>
      <c r="J48" s="16"/>
      <c r="K48" s="17"/>
    </row>
    <row r="49" spans="2:11" x14ac:dyDescent="0.2">
      <c r="B49" s="15"/>
      <c r="C49" s="16">
        <v>-2000000</v>
      </c>
      <c r="D49" s="16"/>
      <c r="E49" s="16"/>
      <c r="F49" s="16"/>
      <c r="G49" s="16"/>
      <c r="H49" s="16"/>
      <c r="I49" s="16"/>
      <c r="J49" s="16"/>
      <c r="K49" s="17"/>
    </row>
    <row r="50" spans="2:11" x14ac:dyDescent="0.2">
      <c r="B50" s="15"/>
      <c r="C50" s="16"/>
      <c r="D50" s="16"/>
      <c r="E50" s="16"/>
      <c r="F50" s="16"/>
      <c r="G50" s="16"/>
      <c r="H50" s="16"/>
      <c r="I50" s="16"/>
      <c r="J50" s="16"/>
      <c r="K50" s="17"/>
    </row>
    <row r="51" spans="2:11" x14ac:dyDescent="0.2">
      <c r="B51" s="15"/>
      <c r="C51" s="16"/>
      <c r="D51" s="16"/>
      <c r="E51" s="16"/>
      <c r="F51" s="16"/>
      <c r="G51" s="16"/>
      <c r="H51" s="16"/>
      <c r="I51" s="16"/>
      <c r="J51" s="16"/>
      <c r="K51" s="17"/>
    </row>
    <row r="52" spans="2:11" x14ac:dyDescent="0.2">
      <c r="B52" s="15"/>
      <c r="C52" s="16"/>
      <c r="D52" s="16"/>
      <c r="E52" s="16"/>
      <c r="F52" s="16"/>
      <c r="G52" s="16"/>
      <c r="H52" s="16"/>
      <c r="I52" s="16"/>
      <c r="J52" s="16"/>
      <c r="K52" s="17"/>
    </row>
    <row r="53" spans="2:11" x14ac:dyDescent="0.2">
      <c r="B53" s="15"/>
      <c r="C53" s="16"/>
      <c r="D53" s="16"/>
      <c r="E53" s="16"/>
      <c r="F53" s="16"/>
      <c r="G53" s="16"/>
      <c r="H53" s="16"/>
      <c r="I53" s="16"/>
      <c r="J53" s="16"/>
      <c r="K53" s="17"/>
    </row>
    <row r="54" spans="2:11" ht="13.5" thickBot="1" x14ac:dyDescent="0.25">
      <c r="B54" s="22"/>
      <c r="C54" s="23"/>
      <c r="D54" s="23"/>
      <c r="E54" s="23"/>
      <c r="F54" s="23"/>
      <c r="G54" s="23"/>
      <c r="H54" s="23"/>
      <c r="I54" s="23"/>
      <c r="J54" s="23"/>
      <c r="K54" s="24"/>
    </row>
    <row r="56" spans="2:11" ht="93.75" customHeight="1" x14ac:dyDescent="0.2">
      <c r="B56" s="29" t="s">
        <v>24</v>
      </c>
      <c r="C56" s="31" t="s">
        <v>3</v>
      </c>
      <c r="D56" s="31"/>
      <c r="E56" s="31"/>
      <c r="F56" s="31"/>
      <c r="G56" s="31"/>
      <c r="H56" s="31"/>
    </row>
    <row r="57" spans="2:11" ht="15.75" x14ac:dyDescent="0.25">
      <c r="B57" s="30" t="s">
        <v>26</v>
      </c>
    </row>
    <row r="58" spans="2:11" ht="15.75" x14ac:dyDescent="0.25">
      <c r="B58" s="30" t="s">
        <v>25</v>
      </c>
    </row>
    <row r="59" spans="2:11" ht="15.75" x14ac:dyDescent="0.25">
      <c r="B59" s="30" t="s">
        <v>27</v>
      </c>
    </row>
    <row r="60" spans="2:11" ht="15.75" x14ac:dyDescent="0.25">
      <c r="B60" s="30" t="s">
        <v>28</v>
      </c>
    </row>
    <row r="62" spans="2:11" ht="15.75" x14ac:dyDescent="0.25">
      <c r="B62" s="32" t="s">
        <v>29</v>
      </c>
      <c r="D62" s="31" t="s">
        <v>3</v>
      </c>
    </row>
    <row r="63" spans="2:11" ht="15.75" x14ac:dyDescent="0.25">
      <c r="B63" s="30" t="s">
        <v>30</v>
      </c>
    </row>
    <row r="65" spans="2:5" x14ac:dyDescent="0.2">
      <c r="D65" s="31" t="s">
        <v>3</v>
      </c>
    </row>
    <row r="66" spans="2:5" ht="15.75" x14ac:dyDescent="0.25">
      <c r="B66" s="32" t="s">
        <v>31</v>
      </c>
    </row>
    <row r="67" spans="2:5" ht="15.75" x14ac:dyDescent="0.25">
      <c r="B67" s="30" t="s">
        <v>32</v>
      </c>
    </row>
    <row r="70" spans="2:5" x14ac:dyDescent="0.2">
      <c r="E70" s="31" t="s">
        <v>3</v>
      </c>
    </row>
  </sheetData>
  <mergeCells count="3">
    <mergeCell ref="C22:E22"/>
    <mergeCell ref="B1:C1"/>
    <mergeCell ref="B13:C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Sheet3</vt:lpstr>
      <vt:lpstr>NPV Profile computation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Scofied</dc:creator>
  <cp:lastModifiedBy>Scofied</cp:lastModifiedBy>
  <dcterms:created xsi:type="dcterms:W3CDTF">2020-03-25T23:02:33Z</dcterms:created>
  <dcterms:modified xsi:type="dcterms:W3CDTF">2020-03-26T18:47:35Z</dcterms:modified>
</cp:coreProperties>
</file>